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3029"/>
  <workbookPr defaultThemeVersion="124226"/>
  <bookViews>
    <workbookView xWindow="-110" yWindow="-110" windowWidth="19420" windowHeight="10420" activeTab="0"/>
  </bookViews>
  <sheets>
    <sheet name="Standar Dosen dan Tendik" sheetId="1" r:id="rId1"/>
  </sheets>
  <definedNames>
    <definedName name="_xlnm.Print_Area" localSheetId="0">'Standar Dosen dan Tendik'!$A$1:$Z$34</definedName>
    <definedName name="_xlnm.Print_Titles" localSheetId="0">'Standar Dosen dan Tendik'!#REF!</definedName>
  </definedNames>
</workbook>
</file>

<file path=xl/sharedStrings.xml><?xml version="1.0" encoding="utf-8"?>
<sst xmlns="http://schemas.openxmlformats.org/spreadsheetml/2006/main" uniqueCount="160" count="160">
  <si>
    <t>SCORE</t>
  </si>
  <si>
    <t>Kode</t>
  </si>
  <si>
    <t>Standar</t>
  </si>
  <si>
    <t>No</t>
  </si>
  <si>
    <t>Indikator</t>
  </si>
  <si>
    <t xml:space="preserve">Target </t>
  </si>
  <si>
    <t>Nilai 
(1 - 4)</t>
  </si>
  <si>
    <t>Kategori</t>
  </si>
  <si>
    <t>PENILAIAN</t>
  </si>
  <si>
    <t>Bobot</t>
  </si>
  <si>
    <t>JML Indikator</t>
  </si>
  <si>
    <t>N x K</t>
  </si>
  <si>
    <t xml:space="preserve">Nilai </t>
  </si>
  <si>
    <t>Kategori:</t>
  </si>
  <si>
    <t>Jawaban:</t>
  </si>
  <si>
    <t>Sesuai</t>
  </si>
  <si>
    <t>Ya</t>
  </si>
  <si>
    <t>Observasi</t>
  </si>
  <si>
    <t>KTS Minor</t>
  </si>
  <si>
    <t>KTS Mayor</t>
  </si>
  <si>
    <t>Tidak</t>
  </si>
  <si>
    <t>Jangan di isi</t>
  </si>
  <si>
    <t>Verifikasi Auditor</t>
  </si>
  <si>
    <t>Jakarta, September 2018</t>
  </si>
  <si>
    <t>NO</t>
  </si>
  <si>
    <t>PEJABAT</t>
  </si>
  <si>
    <t>NAMA</t>
  </si>
  <si>
    <t>TANDA TANGAN</t>
  </si>
  <si>
    <t>Ketua Tim Auditor</t>
  </si>
  <si>
    <t>Auditor 1</t>
  </si>
  <si>
    <t>Auditor 2</t>
  </si>
  <si>
    <t>Direktur SDM</t>
  </si>
  <si>
    <t>Data Dosen Tetap</t>
  </si>
  <si>
    <t>Terdapat SOP Penggajian pegawai yang dilaksanakan sesuai ketentuan</t>
  </si>
  <si>
    <t>Terdapat SOP pembayaran merrit pegawai yang dilaksanakan sesuai ketentuan</t>
  </si>
  <si>
    <t>Terpenuhinya pembayaran BPJS pegawai  sesuai presentase besaran gaji</t>
  </si>
  <si>
    <t>Terpenuhinya pembayaran BPJS Ketenaga Kerjaan keseluruhan pegawai</t>
  </si>
  <si>
    <t>Terpenuhinya pembayaran BPJS Kesehatan pegawai  sesuai presentase besaran gaji</t>
  </si>
  <si>
    <t>Terpenuhinya kenaikan gaji pegawai</t>
  </si>
  <si>
    <t>Terpenuhinya perhitungan penggajian pegawai  tepat waktu dan tepat kalkulasi</t>
  </si>
  <si>
    <t>Terpenuhinya perhitungan pembayaran merit  pegawai  tepat waktu dan tepat kalkulasi</t>
  </si>
  <si>
    <t>Terpenuhinya perhitungan pembayaran THR &amp; bonus setiap Tahun</t>
  </si>
  <si>
    <t>Pelaksanaan kegiatan rekruitmen sesuai dengan waktu pelaksanaan dan peraturan Kepegawaian</t>
  </si>
  <si>
    <t>Terpenuhinya pelatihan pensiun untuk pegawai tiap tahun</t>
  </si>
  <si>
    <t xml:space="preserve">Terpenuhinya pelatihan sertifikasi untuk tendik tiap tahun </t>
  </si>
  <si>
    <t>Terpenuhinya Pelatihan Internal/eksternal untuk pegawai</t>
  </si>
  <si>
    <t>Ada dan terlaksana</t>
  </si>
  <si>
    <t>tepat</t>
  </si>
  <si>
    <t>terlaksana</t>
  </si>
  <si>
    <t>rutin</t>
  </si>
  <si>
    <t>Tepat</t>
  </si>
  <si>
    <t>Sumber/Bukti pendukung</t>
  </si>
  <si>
    <t>Skor</t>
  </si>
  <si>
    <t>Terpenuhi</t>
  </si>
  <si>
    <t>Tidak terpenuhi</t>
  </si>
  <si>
    <t>Terpenuhinya perhitungan pembayaran JHT, Klaim kesehatan dan lembur tepat waktu dan tetap kalkulasi</t>
  </si>
  <si>
    <t>90%-100% Ketepatan</t>
  </si>
  <si>
    <t>Ada SOP, selalu dilaksanakan</t>
  </si>
  <si>
    <t>&gt;90% pegawai terdaftar</t>
  </si>
  <si>
    <t>75%-100% sesuai prosentase</t>
  </si>
  <si>
    <t>lebih cepat dari tenggat</t>
  </si>
  <si>
    <t>Terselenggara</t>
  </si>
  <si>
    <t>Terselenggara rutin</t>
  </si>
  <si>
    <t>SOP Telah terlaksana</t>
  </si>
  <si>
    <t xml:space="preserve">90%-100% </t>
  </si>
  <si>
    <t>Sesuai waktu dan sesuai peraturan</t>
  </si>
  <si>
    <t>80%-90% Ketepatan</t>
  </si>
  <si>
    <t>Ada SOP, kadang dilaksanakan</t>
  </si>
  <si>
    <t>80%-90% Pegawai terdaftar</t>
  </si>
  <si>
    <t>50%-75% Sesuai prosentase</t>
  </si>
  <si>
    <t xml:space="preserve">tepat waktu </t>
  </si>
  <si>
    <t>Ada Persiapan</t>
  </si>
  <si>
    <t>Terselenggara tidak rutin</t>
  </si>
  <si>
    <t>SOP beberapa yang terlaksana</t>
  </si>
  <si>
    <t xml:space="preserve">80%-90% </t>
  </si>
  <si>
    <t>sesuai waktu tidak sesuai peraturan</t>
  </si>
  <si>
    <t>70%-80% Ketepatan</t>
  </si>
  <si>
    <t>Ada SOP, Belum dilaksanakan</t>
  </si>
  <si>
    <t>70%-80% Terdaftar</t>
  </si>
  <si>
    <t>25%-50% sesuai prosentase</t>
  </si>
  <si>
    <t>Terlambat 1 minggu</t>
  </si>
  <si>
    <t>Ada Rencana</t>
  </si>
  <si>
    <t>Kadang kadang terselenggara</t>
  </si>
  <si>
    <t>Revisi peraturan dalam tahap pembahasan eksternal</t>
  </si>
  <si>
    <t>SOP telah lengkap</t>
  </si>
  <si>
    <t xml:space="preserve">70%-80% </t>
  </si>
  <si>
    <t>sesuai waktu perekrutan</t>
  </si>
  <si>
    <t>&lt;70% ketepatan</t>
  </si>
  <si>
    <t>Belum ada SOP</t>
  </si>
  <si>
    <t>&lt;60% pegawai terdaftar</t>
  </si>
  <si>
    <t>&lt;25% sesuai prosentase</t>
  </si>
  <si>
    <t xml:space="preserve">Terlambat &gt; 1 minggu </t>
  </si>
  <si>
    <t>Belum ada Rencana</t>
  </si>
  <si>
    <t xml:space="preserve"> Revisi peraturan masih dalam pembahasan internal</t>
  </si>
  <si>
    <t>SOP belum lengkap</t>
  </si>
  <si>
    <t xml:space="preserve">&lt;70% </t>
  </si>
  <si>
    <t>Tidak sesuai  waktu pelaksanaan</t>
  </si>
  <si>
    <t>Revisi peraturan Kepegawaian telah disahkan UAI</t>
  </si>
  <si>
    <t>:</t>
  </si>
  <si>
    <t>AUDIT MUTU INTERNAL</t>
  </si>
  <si>
    <t>Unit</t>
  </si>
  <si>
    <t>UNIVERSITAS AL AZHAR INDONESIA</t>
  </si>
  <si>
    <t>Tanggal</t>
  </si>
  <si>
    <t>DAFTAR PENGECEKAN AUDIT DIREKTORAT SDM</t>
  </si>
  <si>
    <t>Pernyataan Standar UAI</t>
  </si>
  <si>
    <t>Penanggung Jawab</t>
  </si>
  <si>
    <t>Nilai Auditor
(1 - 4)</t>
  </si>
  <si>
    <t>01</t>
  </si>
  <si>
    <t>UAI harus mempunya Peraturan Kepegawaian yang komprehensif, transparan yang disosialisasikan kepada seluruh sivitas akademika.</t>
  </si>
  <si>
    <t>Adanya peraturan kepegawaian yang dimutakhirkan setidaknya setiap 4 tahun.</t>
  </si>
  <si>
    <t>Adanya SOP kepegawaian yang dapat diakses untuk sivitas akademika.</t>
  </si>
  <si>
    <r>
      <t xml:space="preserve">UAI harus memenuhi hak normatif pegawai </t>
    </r>
    <r>
      <rPr>
        <sz val="11"/>
        <color rgb="FF000000"/>
        <rFont val="Arial"/>
      </rPr>
      <t>sesuai peraturan dan tepat waktu.</t>
    </r>
  </si>
  <si>
    <t>UAI harus memenuhi tunjangan dan benefit pegawai sesuai peraturan dan tepat waktu.</t>
  </si>
  <si>
    <t>UAI harus mempunyai program untuk peningkatan kualitas kehidupan pegawai, baik jasmani maupun rohani</t>
  </si>
  <si>
    <t>Terpenuhinya kegiatan pengajian rutin karyawan untuk peningkatan kehidupan rohani pegawai.</t>
  </si>
  <si>
    <t>Pengadaan Medichal check up &amp; family gathering secara berkala</t>
  </si>
  <si>
    <t>Terlaksananya pemberian apresiasi bagi karyawan berprestasi</t>
  </si>
  <si>
    <t>Terpenuhinya bantuan dana studi lanjut untuk peningkatan kualifikasi dosen</t>
  </si>
  <si>
    <t>Terpenuhinya bantuan dana studi lanjut untuk peningkatan kualifikasi  karyawan</t>
  </si>
  <si>
    <t>Pemenuhan rasio 1 prodi  min 5 Dosen Tetap</t>
  </si>
  <si>
    <t>Pemenuhan rasio dosen : mahasiswa per-prodi
- Ilmu Sosial     1 : 45
- Ilmu Eksakta  1 : 30</t>
  </si>
  <si>
    <t>Tersedianya SOP rekrutmen yang selalu ditaati pelaksanaannya.</t>
  </si>
  <si>
    <t>UAI harus memenuhi rasio dosen dan tendik, sesuai dengan nisbah dan rasio kecukupan (minimal sesuai peraturan SN-DIKTI)</t>
  </si>
  <si>
    <t>UAI harus mempunyai peta jaan untuk pengembangan dan peningkatan kualitas pegawai, yang selalu dievaluasi ketercapaiannya.</t>
  </si>
  <si>
    <t>Terlaksananya evaluasi kepuasan pegawai tiap tahun yang ditindaklanjuti untuk peningkatan kepuasan pegawai</t>
  </si>
  <si>
    <t>02</t>
  </si>
  <si>
    <t>Standar Pengelolaan Sumber Daya Manusia</t>
  </si>
  <si>
    <t>Standar Perencanaan dan Pengembangan Pegawai</t>
  </si>
  <si>
    <t>Dir SDM</t>
  </si>
  <si>
    <t>BPM, Dir SDM</t>
  </si>
  <si>
    <t>WR Bid SDM, Dir SDM</t>
  </si>
  <si>
    <t>WR Bid SDM</t>
  </si>
  <si>
    <t>Terlaksananya analisis beban kerja tendik dan dosen</t>
  </si>
  <si>
    <t>UAI wajib melakukan pengukuran, analisis, dan evaluasi terhadap beban kerja tendik dan dosen</t>
  </si>
  <si>
    <t>Dir SDM</t>
  </si>
  <si>
    <t>Terlaksananya pengukuran,evaluasi,dan analisis beban kerja untuk tendik dan dosen</t>
  </si>
  <si>
    <t>Terlaksana 100%</t>
  </si>
  <si>
    <t>Terlaksana 75% - 99%</t>
  </si>
  <si>
    <t>Terlaksana 50% - 74%</t>
  </si>
  <si>
    <t>Terlaksana kurang dari 50%</t>
  </si>
  <si>
    <t>Terlaksana 51% - 74%</t>
  </si>
  <si>
    <t>Terlaksananya pengukuran,evaluasi,dan analisis beban kerja untuk setiap tendik dan dosen</t>
  </si>
  <si>
    <t>Tersedianya roadmap pengembangan tendik dan dosen</t>
  </si>
  <si>
    <t>UAI harus mempunyai peta jalan untuk pengembangan dan peningkatan kualitas pegawai, yang selalu dievaluasi ketercapaiannya.</t>
  </si>
  <si>
    <t>Dir SDM/WR2</t>
  </si>
  <si>
    <t>Tersedia</t>
  </si>
  <si>
    <t>-</t>
  </si>
  <si>
    <t>-</t>
  </si>
  <si>
    <t>Tidak Tersedia</t>
  </si>
  <si>
    <t>Tersedianya roadmap pengembangan untuk setiap tendik dan dosen</t>
  </si>
  <si>
    <t>Persentase keterlaksanaan roadmap pengembangan</t>
  </si>
  <si>
    <t>Dir SDM</t>
  </si>
  <si>
    <t>Terlaksana 50%</t>
  </si>
  <si>
    <t>Terlaksana 40% - 49%</t>
  </si>
  <si>
    <t>Terlaksana 30% - 39%</t>
  </si>
  <si>
    <t>Terlaksana kurang dari 30%</t>
  </si>
  <si>
    <t>Terlaksana 20%</t>
  </si>
  <si>
    <t>Terlaksana 15% - 19%</t>
  </si>
  <si>
    <t>Terlaksana 10% - 14%</t>
  </si>
  <si>
    <t>Terlaksana dibawah 10%</t>
  </si>
</sst>
</file>

<file path=xl/styles.xml><?xml version="1.0" encoding="utf-8"?>
<styleSheet xmlns="http://schemas.openxmlformats.org/spreadsheetml/2006/main">
  <numFmts count="6">
    <numFmt numFmtId="0" formatCode="General"/>
    <numFmt numFmtId="167" formatCode="_(* #,##0.00_);_(* \(#,##0.00\);_(* &quot;-&quot;_);_(@_)"/>
    <numFmt numFmtId="166" formatCode="_(* #,##0_);_(* \(#,##0\);_(* &quot;-&quot;_);_(@_)"/>
    <numFmt numFmtId="9" formatCode="0%"/>
    <numFmt numFmtId="1" formatCode="0"/>
    <numFmt numFmtId="2" formatCode="0.00"/>
  </numFmts>
  <fonts count="19">
    <font>
      <name val="Calibri"/>
      <sz val="11"/>
    </font>
    <font>
      <name val="Arial"/>
      <sz val="11"/>
      <color rgb="FF000000"/>
    </font>
    <font>
      <name val="Arial"/>
      <sz val="11"/>
    </font>
    <font>
      <name val="Arial"/>
      <sz val="11"/>
      <color indexed="8"/>
    </font>
    <font>
      <name val="Arial"/>
      <b/>
      <sz val="11"/>
      <color indexed="8"/>
    </font>
    <font>
      <name val="Arial"/>
      <b/>
      <sz val="11"/>
    </font>
    <font>
      <name val="Arial"/>
      <b/>
      <sz val="11"/>
      <color rgb="FF000000"/>
    </font>
    <font>
      <name val="Arial"/>
      <b/>
      <sz val="20"/>
      <color rgb="FFFFFFFF"/>
    </font>
    <font>
      <name val="Arial"/>
      <b/>
      <sz val="22"/>
    </font>
    <font>
      <name val="Times New Roman"/>
      <b/>
      <sz val="11"/>
      <color rgb="FF000000"/>
    </font>
    <font>
      <name val="Arial"/>
      <b/>
      <sz val="11"/>
      <color rgb="FFFF0000"/>
    </font>
    <font>
      <name val="Calibri"/>
      <charset val="1"/>
      <sz val="11"/>
    </font>
    <font>
      <name val="Calibri"/>
      <sz val="10"/>
      <color indexed="8"/>
    </font>
    <font>
      <name val="Arial"/>
      <b/>
      <sz val="12"/>
      <color rgb="FF000000"/>
    </font>
    <font>
      <name val="Arial"/>
      <sz val="12"/>
      <color rgb="FF000000"/>
    </font>
    <font>
      <name val="Calibri"/>
      <sz val="11"/>
      <color rgb="FF000000"/>
    </font>
    <font>
      <name val="Calibri"/>
      <b/>
      <sz val="11"/>
      <color rgb="FF000000"/>
    </font>
    <font>
      <name val="Calibri"/>
      <sz val="11"/>
      <color rgb="FF000000"/>
    </font>
    <font>
      <name val="Calibri"/>
      <charset val="1"/>
      <sz val="11"/>
      <color rgb="FF000000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66" fontId="17" fillId="0" borderId="0">
      <alignment vertical="top"/>
      <protection locked="0" hidden="0"/>
    </xf>
    <xf numFmtId="0" fontId="18" fillId="0" borderId="0">
      <alignment vertical="bottom"/>
      <protection locked="0" hidden="0"/>
    </xf>
    <xf numFmtId="0" fontId="18" fillId="0" borderId="0">
      <alignment vertical="bottom"/>
      <protection locked="0" hidden="0"/>
    </xf>
  </cellStyleXfs>
  <cellXfs count="1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1" applyNumberFormat="1" applyFont="1" applyFill="1" applyBorder="1">
      <alignment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bottom" wrapText="1"/>
    </xf>
    <xf numFmtId="0" fontId="4" fillId="0" borderId="5" xfId="0" applyFont="1" applyBorder="1" applyAlignment="1">
      <alignment vertical="bottom" wrapText="1"/>
    </xf>
    <xf numFmtId="0" fontId="3" fillId="0" borderId="4" xfId="0" applyFont="1" applyBorder="1" applyAlignment="1">
      <alignment vertical="bottom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bottom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bottom" wrapText="1"/>
    </xf>
    <xf numFmtId="0" fontId="3" fillId="0" borderId="6" xfId="0" applyFont="1" applyBorder="1" applyAlignment="1">
      <alignment horizontal="left" vertical="bottom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6" fontId="8" fillId="0" borderId="0" xfId="1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7" fontId="10" fillId="3" borderId="12" xfId="1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167" fontId="10" fillId="3" borderId="12" xfId="1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9" fontId="1" fillId="4" borderId="14" xfId="0" applyNumberFormat="1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0" fontId="11" fillId="0" borderId="12" xfId="3" applyNumberFormat="1" applyFont="1" applyFill="1" applyBorder="1" applyAlignment="1">
      <alignment horizontal="center" vertical="center" wrapText="1"/>
    </xf>
    <xf numFmtId="1" fontId="12" fillId="0" borderId="12" xfId="3" applyNumberFormat="1" applyFont="1" applyFill="1" applyBorder="1" applyAlignment="1" quotePrefix="1">
      <alignment horizontal="center" vertical="center"/>
    </xf>
    <xf numFmtId="2" fontId="1" fillId="5" borderId="12" xfId="2" applyNumberFormat="1" applyFont="1" applyFill="1" applyBorder="1" applyAlignment="1">
      <alignment horizontal="center" vertical="center" wrapText="1"/>
    </xf>
    <xf numFmtId="167" fontId="1" fillId="6" borderId="12" xfId="1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 wrapText="1"/>
    </xf>
    <xf numFmtId="167" fontId="1" fillId="7" borderId="0" xfId="1" applyNumberFormat="1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2" xfId="2" applyFont="1" applyFill="1" applyBorder="1" applyAlignment="1">
      <alignment horizontal="center" vertical="center" wrapText="1"/>
    </xf>
    <xf numFmtId="167" fontId="1" fillId="5" borderId="12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top" wrapText="1"/>
    </xf>
    <xf numFmtId="0" fontId="1" fillId="8" borderId="12" xfId="2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9" fontId="1" fillId="6" borderId="14" xfId="0" applyNumberFormat="1" applyFont="1" applyFill="1" applyBorder="1" applyAlignment="1">
      <alignment horizontal="center" vertical="center" wrapText="1"/>
    </xf>
    <xf numFmtId="0" fontId="11" fillId="6" borderId="12" xfId="3" applyNumberFormat="1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11" fillId="0" borderId="12" xfId="3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1" fillId="4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 wrapText="1"/>
    </xf>
    <xf numFmtId="0" fontId="1" fillId="0" borderId="14" xfId="0" applyFont="1" applyFill="1" applyBorder="1">
      <alignment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17" xfId="0" applyFont="1" applyFill="1" applyBorder="1">
      <alignment vertical="center"/>
    </xf>
    <xf numFmtId="0" fontId="1" fillId="8" borderId="17" xfId="0" applyFont="1" applyFill="1" applyBorder="1" applyAlignment="1">
      <alignment horizontal="center" vertical="center"/>
    </xf>
    <xf numFmtId="0" fontId="6" fillId="10" borderId="4" xfId="2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11" borderId="17" xfId="0" applyFont="1" applyFill="1" applyBorder="1" applyAlignment="1">
      <alignment horizontal="center" vertical="center"/>
    </xf>
    <xf numFmtId="0" fontId="15" fillId="0" borderId="0" xfId="0">
      <alignment vertical="center"/>
    </xf>
    <xf numFmtId="0" fontId="15" fillId="0" borderId="0" xfId="0" applyFont="1" applyAlignment="1">
      <alignment horizontal="center" vertical="bottom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Border="1" applyAlignment="1">
      <alignment horizontal="center" vertical="center" wrapText="1"/>
    </xf>
    <xf numFmtId="0" fontId="15" fillId="0" borderId="12" xfId="0" applyBorder="1" applyAlignment="1">
      <alignment vertical="center" wrapText="1"/>
    </xf>
    <xf numFmtId="0" fontId="15" fillId="0" borderId="4" xfId="0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Border="1" applyAlignment="1">
      <alignment vertical="center" wrapText="1"/>
    </xf>
    <xf numFmtId="0" fontId="15" fillId="0" borderId="4" xfId="0" applyBorder="1" applyAlignment="1">
      <alignment horizontal="center" vertical="center" wrapText="1"/>
    </xf>
    <xf numFmtId="0" fontId="15" fillId="0" borderId="6" xfId="0" applyBorder="1" applyAlignment="1">
      <alignment horizontal="center" vertical="center" wrapText="1"/>
    </xf>
    <xf numFmtId="0" fontId="15" fillId="0" borderId="6" xfId="0" applyBorder="1" applyAlignment="1">
      <alignment horizontal="center" vertical="center" wrapText="1"/>
    </xf>
    <xf numFmtId="0" fontId="15" fillId="0" borderId="4" xfId="0" applyBorder="1" applyAlignment="1">
      <alignment horizontal="left" vertical="center" wrapText="1"/>
    </xf>
    <xf numFmtId="0" fontId="15" fillId="0" borderId="6" xfId="0" applyBorder="1" applyAlignment="1">
      <alignment horizontal="left" vertical="center" wrapText="1"/>
    </xf>
    <xf numFmtId="0" fontId="15" fillId="0" borderId="6" xfId="0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</cellXfs>
  <cellStyles count="4">
    <cellStyle name="常规" xfId="0" builtinId="0"/>
    <cellStyle name="千位分隔[0]" xfId="1" builtinId="6"/>
    <cellStyle name="Normal 3" xfId="2"/>
    <cellStyle name="Normal 2 2 2" xfId="3"/>
  </cellStyles>
  <dxfs count="115"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E36B09"/>
        </patternFill>
      </fill>
    </dxf>
    <dxf>
      <fill>
        <patternFill>
          <bgColor rgb="FFE36B0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35774</xdr:colOff>
      <xdr:row>0</xdr:row>
      <xdr:rowOff>12501</xdr:rowOff>
    </xdr:from>
    <xdr:to>
      <xdr:col>1</xdr:col>
      <xdr:colOff>1243849</xdr:colOff>
      <xdr:row>2</xdr:row>
      <xdr:rowOff>75703</xdr:rowOff>
    </xdr:to>
    <xdr:pic>
      <xdr:nvPicPr>
        <xdr:cNvPr id="2" name="Picture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6600" y="19050"/>
          <a:ext cx="1206500" cy="469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X53"/>
  <sheetViews>
    <sheetView tabSelected="1" workbookViewId="0" topLeftCell="J1" showGridLines="0" zoomScale="58">
      <pane ySplit="6" topLeftCell="A21" state="frozen" activePane="bottomLeft"/>
      <selection pane="bottomLeft" activeCell="L33" sqref="L33"/>
    </sheetView>
  </sheetViews>
  <sheetFormatPr defaultRowHeight="14.0" defaultColWidth="9"/>
  <cols>
    <col min="1" max="1" customWidth="1" width="8.7265625" style="1"/>
    <col min="2" max="3" customWidth="1" width="37.26953" style="2"/>
    <col min="4" max="4" customWidth="1" width="5.0898438" style="3"/>
    <col min="5" max="5" customWidth="1" width="71.72656" style="4"/>
    <col min="6" max="6" customWidth="1" width="18.90625" style="4"/>
    <col min="7" max="7" hidden="1" width="15.542969" style="3"/>
    <col min="8" max="8" customWidth="1" width="19.089844" style="5"/>
    <col min="9" max="12" customWidth="1" width="27.816406" style="3"/>
    <col min="13" max="13" customWidth="1" width="14.0" style="6"/>
    <col min="14" max="14" customWidth="1" width="11.269531" style="3"/>
    <col min="15" max="15" hidden="1" width="8.269531" style="7"/>
    <col min="16" max="16" customWidth="1" width="41.0" style="6"/>
    <col min="17" max="17" hidden="1" width="29.0" style="8"/>
    <col min="18" max="18" hidden="1" width="10.269531" style="9"/>
    <col min="19" max="19" hidden="1" width="11.0" style="9"/>
    <col min="20" max="20" hidden="1" width="11.542969" style="10"/>
    <col min="21" max="21" hidden="1" width="18.726562" style="8"/>
    <col min="22" max="22" hidden="1" width="7.5429688" style="8"/>
    <col min="23" max="23" hidden="1" width="13.269531" style="8"/>
    <col min="24" max="26" hidden="1" width="9.1796875" style="8"/>
    <col min="27" max="28" customWidth="1" width="9.1796875" style="8"/>
    <col min="29" max="75" customWidth="1" width="9.1796875" style="8"/>
    <col min="76" max="16384" customWidth="1" width="9.1796875" style="2"/>
  </cols>
  <sheetData>
    <row r="1" spans="8:8" s="11" ht="14.0" customFormat="1">
      <c r="A1" s="12"/>
      <c r="B1" s="13"/>
      <c r="C1" s="14"/>
      <c r="D1" s="15" t="s">
        <v>103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8" t="s">
        <v>3</v>
      </c>
      <c r="Q1" s="19"/>
      <c r="R1" s="19"/>
      <c r="S1" s="20" t="s">
        <v>98</v>
      </c>
      <c r="T1" s="19"/>
      <c r="U1" s="19"/>
      <c r="V1" s="19"/>
      <c r="W1" s="21"/>
      <c r="X1" s="22"/>
    </row>
    <row r="2" spans="8:8" s="11" ht="14.0" customFormat="1">
      <c r="A2" s="23"/>
      <c r="B2" s="24"/>
      <c r="C2" s="25"/>
      <c r="D2" s="26" t="s">
        <v>99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18" t="s">
        <v>100</v>
      </c>
      <c r="Q2" s="19"/>
      <c r="R2" s="19"/>
      <c r="S2" s="20" t="s">
        <v>98</v>
      </c>
      <c r="T2" s="19"/>
      <c r="U2" s="19"/>
      <c r="V2" s="19"/>
      <c r="W2" s="21"/>
      <c r="X2" s="22"/>
    </row>
    <row r="3" spans="8:8" s="11" ht="14.0" customFormat="1">
      <c r="A3" s="29"/>
      <c r="B3" s="30"/>
      <c r="C3" s="31"/>
      <c r="D3" s="32" t="s">
        <v>101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8" t="s">
        <v>102</v>
      </c>
      <c r="Q3" s="19"/>
      <c r="R3" s="19"/>
      <c r="S3" s="35" t="s">
        <v>98</v>
      </c>
      <c r="T3" s="19"/>
      <c r="U3" s="19"/>
      <c r="V3" s="19"/>
      <c r="W3" s="21"/>
      <c r="X3" s="36"/>
    </row>
    <row r="4" spans="8:8" ht="28.0">
      <c r="A4" s="37"/>
      <c r="B4" s="38"/>
      <c r="C4" s="38"/>
      <c r="E4" s="39"/>
      <c r="F4" s="39"/>
      <c r="N4" s="40" t="s">
        <v>0</v>
      </c>
      <c r="O4" s="40"/>
      <c r="P4" s="41"/>
    </row>
    <row r="5" spans="8:8" s="42" ht="15.0" customFormat="1" customHeight="1">
      <c r="A5" s="43" t="s">
        <v>1</v>
      </c>
      <c r="B5" s="43" t="s">
        <v>2</v>
      </c>
      <c r="C5" s="43" t="s">
        <v>104</v>
      </c>
      <c r="D5" s="44" t="s">
        <v>4</v>
      </c>
      <c r="E5" s="45"/>
      <c r="F5" s="43" t="s">
        <v>51</v>
      </c>
      <c r="G5" s="43" t="s">
        <v>5</v>
      </c>
      <c r="H5" s="43" t="s">
        <v>105</v>
      </c>
      <c r="I5" s="46" t="s">
        <v>52</v>
      </c>
      <c r="J5" s="46"/>
      <c r="K5" s="46"/>
      <c r="L5" s="46"/>
      <c r="M5" s="47" t="s">
        <v>6</v>
      </c>
      <c r="N5" s="47" t="s">
        <v>7</v>
      </c>
      <c r="O5" s="47" t="s">
        <v>8</v>
      </c>
      <c r="P5" s="47"/>
      <c r="Q5" s="48" t="s">
        <v>9</v>
      </c>
      <c r="R5" s="48" t="s">
        <v>10</v>
      </c>
      <c r="S5" s="49" t="s">
        <v>0</v>
      </c>
      <c r="T5" s="47" t="s">
        <v>22</v>
      </c>
      <c r="U5" s="47" t="s">
        <v>106</v>
      </c>
      <c r="V5" s="47" t="s">
        <v>7</v>
      </c>
    </row>
    <row r="6" spans="8:8" s="42" ht="15.0" customFormat="1" customHeight="1">
      <c r="A6" s="43"/>
      <c r="B6" s="43"/>
      <c r="C6" s="43"/>
      <c r="D6" s="50"/>
      <c r="E6" s="51"/>
      <c r="F6" s="43"/>
      <c r="G6" s="43"/>
      <c r="H6" s="43"/>
      <c r="I6" s="52">
        <v>4.0</v>
      </c>
      <c r="J6" s="52">
        <v>3.0</v>
      </c>
      <c r="K6" s="52">
        <v>2.0</v>
      </c>
      <c r="L6" s="52">
        <v>1.0</v>
      </c>
      <c r="M6" s="47"/>
      <c r="N6" s="47"/>
      <c r="O6" s="53" t="s">
        <v>9</v>
      </c>
      <c r="P6" s="54" t="s">
        <v>11</v>
      </c>
      <c r="Q6" s="48"/>
      <c r="R6" s="48"/>
      <c r="S6" s="49"/>
      <c r="T6" s="47"/>
      <c r="U6" s="47"/>
      <c r="V6" s="47"/>
    </row>
    <row r="7" spans="8:8" ht="29.0">
      <c r="A7" s="55" t="s">
        <v>107</v>
      </c>
      <c r="B7" s="56" t="s">
        <v>126</v>
      </c>
      <c r="C7" s="57" t="s">
        <v>108</v>
      </c>
      <c r="D7" s="58">
        <v>1.0</v>
      </c>
      <c r="E7" s="59" t="s">
        <v>109</v>
      </c>
      <c r="F7" s="59"/>
      <c r="G7" s="60" t="s">
        <v>48</v>
      </c>
      <c r="H7" s="61" t="s">
        <v>130</v>
      </c>
      <c r="I7" s="62" t="s">
        <v>61</v>
      </c>
      <c r="J7" s="62" t="s">
        <v>97</v>
      </c>
      <c r="K7" s="62" t="s">
        <v>83</v>
      </c>
      <c r="L7" s="62" t="s">
        <v>93</v>
      </c>
      <c r="M7" s="63"/>
      <c r="N7" s="64" t="str">
        <f t="shared" si="0" ref="N7:N10">IF(M7=4,"Sesuai",IF(M7=3,"Observasi",IF(M7=2,"KTS Minor",IF(M7=1,"KTS Mayor",IF(M7=0,"Belum di Isi","Salah Isi")))))</f>
        <v>Belum di Isi</v>
      </c>
      <c r="O7" s="65"/>
      <c r="P7" s="58"/>
      <c r="R7" s="66"/>
      <c r="S7" s="66"/>
      <c r="T7" s="67"/>
      <c r="U7" s="68"/>
      <c r="V7" s="69"/>
      <c r="W7" s="69"/>
      <c r="X7" s="64"/>
      <c r="Y7" s="70"/>
    </row>
    <row r="8" spans="8:8" ht="28.0">
      <c r="A8" s="71"/>
      <c r="B8" s="72"/>
      <c r="C8" s="73"/>
      <c r="D8" s="58">
        <v>2.0</v>
      </c>
      <c r="E8" s="59" t="s">
        <v>110</v>
      </c>
      <c r="F8" s="59"/>
      <c r="G8" s="60" t="s">
        <v>46</v>
      </c>
      <c r="H8" s="61" t="s">
        <v>128</v>
      </c>
      <c r="I8" s="62" t="s">
        <v>63</v>
      </c>
      <c r="J8" s="62" t="s">
        <v>73</v>
      </c>
      <c r="K8" s="62" t="s">
        <v>84</v>
      </c>
      <c r="L8" s="62" t="s">
        <v>94</v>
      </c>
      <c r="M8" s="63"/>
      <c r="N8" s="64" t="str">
        <f t="shared" si="0"/>
        <v>Belum di Isi</v>
      </c>
      <c r="O8" s="65"/>
      <c r="P8" s="58"/>
      <c r="U8" s="68"/>
      <c r="V8" s="69"/>
      <c r="W8" s="69"/>
      <c r="X8" s="64"/>
      <c r="Y8" s="70"/>
    </row>
    <row r="9" spans="8:8" ht="14.5">
      <c r="A9" s="71"/>
      <c r="B9" s="72"/>
      <c r="C9" s="74" t="s">
        <v>111</v>
      </c>
      <c r="D9" s="58">
        <v>3.0</v>
      </c>
      <c r="E9" s="75" t="s">
        <v>39</v>
      </c>
      <c r="F9" s="59"/>
      <c r="G9" s="60">
        <v>1.0</v>
      </c>
      <c r="H9" s="61" t="s">
        <v>128</v>
      </c>
      <c r="I9" s="62" t="s">
        <v>56</v>
      </c>
      <c r="J9" s="62" t="s">
        <v>66</v>
      </c>
      <c r="K9" s="62" t="s">
        <v>76</v>
      </c>
      <c r="L9" s="62" t="s">
        <v>87</v>
      </c>
      <c r="M9" s="63"/>
      <c r="N9" s="64" t="str">
        <f t="shared" si="0"/>
        <v>Belum di Isi</v>
      </c>
      <c r="O9" s="65"/>
      <c r="P9" s="58"/>
      <c r="U9" s="68"/>
      <c r="V9" s="69"/>
      <c r="W9" s="69"/>
      <c r="X9" s="64"/>
      <c r="Y9" s="70"/>
    </row>
    <row r="10" spans="8:8" ht="28.0">
      <c r="A10" s="71"/>
      <c r="B10" s="72"/>
      <c r="C10" s="76"/>
      <c r="D10" s="58">
        <v>4.0</v>
      </c>
      <c r="E10" s="75" t="s">
        <v>33</v>
      </c>
      <c r="F10" s="59"/>
      <c r="G10" s="60" t="s">
        <v>46</v>
      </c>
      <c r="H10" s="61" t="s">
        <v>128</v>
      </c>
      <c r="I10" s="62" t="s">
        <v>57</v>
      </c>
      <c r="J10" s="62" t="s">
        <v>67</v>
      </c>
      <c r="K10" s="62" t="s">
        <v>77</v>
      </c>
      <c r="L10" s="62" t="s">
        <v>88</v>
      </c>
      <c r="M10" s="63"/>
      <c r="N10" s="64" t="str">
        <f t="shared" si="0"/>
        <v>Belum di Isi</v>
      </c>
      <c r="O10" s="65"/>
      <c r="P10" s="58"/>
      <c r="U10" s="68"/>
      <c r="V10" s="69"/>
      <c r="W10" s="69"/>
      <c r="X10" s="64"/>
      <c r="Y10" s="70"/>
    </row>
    <row r="11" spans="8:8" ht="28.0">
      <c r="A11" s="71"/>
      <c r="B11" s="72"/>
      <c r="C11" s="76"/>
      <c r="D11" s="58">
        <v>5.0</v>
      </c>
      <c r="E11" s="75" t="s">
        <v>40</v>
      </c>
      <c r="F11" s="59"/>
      <c r="G11" s="60">
        <v>1.0</v>
      </c>
      <c r="H11" s="61" t="s">
        <v>128</v>
      </c>
      <c r="I11" s="62" t="s">
        <v>56</v>
      </c>
      <c r="J11" s="62" t="s">
        <v>66</v>
      </c>
      <c r="K11" s="62" t="s">
        <v>76</v>
      </c>
      <c r="L11" s="62" t="s">
        <v>87</v>
      </c>
      <c r="M11" s="63"/>
      <c r="N11" s="64" t="str">
        <f>IF(M11=4,"Sesuai",IF(M11=3,"Observasi",IF(M11=2,"KTS Minor",IF(M11=1,"KTS Mayor",IF(M11=0,"Belum di Isi","Salah Isi")))))</f>
        <v>Belum di Isi</v>
      </c>
      <c r="O11" s="65"/>
      <c r="P11" s="58"/>
      <c r="U11" s="68"/>
      <c r="V11" s="77"/>
      <c r="W11" s="77"/>
      <c r="X11" s="64" t="e">
        <f>#REF!</f>
        <v>#REF!</v>
      </c>
      <c r="Y11" s="70" t="e">
        <f t="shared" si="1" ref="Y11:Y13">V11*X11</f>
        <v>#REF!</v>
      </c>
    </row>
    <row r="12" spans="8:8" ht="28.0">
      <c r="A12" s="71"/>
      <c r="B12" s="72"/>
      <c r="C12" s="76"/>
      <c r="D12" s="58">
        <v>6.0</v>
      </c>
      <c r="E12" s="75" t="s">
        <v>34</v>
      </c>
      <c r="F12" s="59"/>
      <c r="G12" s="60" t="s">
        <v>46</v>
      </c>
      <c r="H12" s="61" t="s">
        <v>128</v>
      </c>
      <c r="I12" s="62" t="s">
        <v>57</v>
      </c>
      <c r="J12" s="62" t="s">
        <v>67</v>
      </c>
      <c r="K12" s="62" t="s">
        <v>77</v>
      </c>
      <c r="L12" s="62" t="s">
        <v>88</v>
      </c>
      <c r="M12" s="63"/>
      <c r="N12" s="64" t="str">
        <f>IF(M12=4,"Sesuai",IF(M12=3,"Observasi",IF(M12=2,"KTS Minor",IF(M12=1,"KTS Mayor",IF(M12=0,"Belum di Isi","Salah Isi")))))</f>
        <v>Belum di Isi</v>
      </c>
      <c r="O12" s="65"/>
      <c r="P12" s="58"/>
      <c r="U12" s="68"/>
      <c r="V12" s="69">
        <v>0.0</v>
      </c>
      <c r="W12" s="69" t="str">
        <f t="shared" si="2" ref="W12:W13">IF(V12=4,"Sesuai",IF(V12=3,"Observasi",IF(V12=2,"KTS Minor",IF(V12=1,"KTS Mayor",IF(V12=0,"Belum di Isi","Salah Isi")))))</f>
        <v>Belum di Isi</v>
      </c>
      <c r="X12" s="64" t="e">
        <f>#REF!</f>
        <v>#REF!</v>
      </c>
      <c r="Y12" s="70" t="e">
        <f t="shared" si="1"/>
        <v>#REF!</v>
      </c>
    </row>
    <row r="13" spans="8:8" ht="14.5">
      <c r="A13" s="71"/>
      <c r="B13" s="72"/>
      <c r="C13" s="76"/>
      <c r="D13" s="58">
        <v>7.0</v>
      </c>
      <c r="E13" s="75" t="s">
        <v>36</v>
      </c>
      <c r="F13" s="59"/>
      <c r="G13" s="60">
        <v>0.9</v>
      </c>
      <c r="H13" s="61" t="s">
        <v>128</v>
      </c>
      <c r="I13" s="62" t="s">
        <v>58</v>
      </c>
      <c r="J13" s="62" t="s">
        <v>68</v>
      </c>
      <c r="K13" s="62" t="s">
        <v>78</v>
      </c>
      <c r="L13" s="62" t="s">
        <v>89</v>
      </c>
      <c r="M13" s="63"/>
      <c r="N13" s="64" t="str">
        <f>IF(M13=4,"Sesuai",IF(M13=3,"Observasi",IF(M13=2,"KTS Minor",IF(M13=1,"KTS Mayor",IF(M13=0,"Belum di Isi","Salah Isi")))))</f>
        <v>Belum di Isi</v>
      </c>
      <c r="O13" s="65"/>
      <c r="P13" s="58"/>
      <c r="U13" s="68"/>
      <c r="V13" s="69">
        <v>0.0</v>
      </c>
      <c r="W13" s="69" t="str">
        <f t="shared" si="2"/>
        <v>Belum di Isi</v>
      </c>
      <c r="X13" s="64" t="e">
        <f>#REF!</f>
        <v>#REF!</v>
      </c>
      <c r="Y13" s="70" t="e">
        <f t="shared" si="1"/>
        <v>#REF!</v>
      </c>
    </row>
    <row r="14" spans="8:8" ht="28.0">
      <c r="A14" s="71"/>
      <c r="B14" s="72"/>
      <c r="C14" s="76"/>
      <c r="D14" s="58">
        <v>8.0</v>
      </c>
      <c r="E14" s="75" t="s">
        <v>37</v>
      </c>
      <c r="F14" s="59"/>
      <c r="G14" s="60">
        <v>1.0</v>
      </c>
      <c r="H14" s="61" t="s">
        <v>128</v>
      </c>
      <c r="I14" s="62" t="s">
        <v>59</v>
      </c>
      <c r="J14" s="62" t="s">
        <v>69</v>
      </c>
      <c r="K14" s="62" t="s">
        <v>79</v>
      </c>
      <c r="L14" s="62" t="s">
        <v>90</v>
      </c>
      <c r="M14" s="63"/>
      <c r="N14" s="64" t="str">
        <f>IF(M14=4,"Sesuai",IF(M14=3,"Observasi",IF(M14=2,"KTS Minor",IF(M14=1,"KTS Mayor",IF(M14=0,"Belum di Isi","Salah Isi")))))</f>
        <v>Belum di Isi</v>
      </c>
      <c r="O14" s="65"/>
      <c r="P14" s="58"/>
      <c r="U14" s="68"/>
      <c r="V14" s="69"/>
      <c r="W14" s="69"/>
      <c r="X14" s="64"/>
      <c r="Y14" s="70"/>
    </row>
    <row r="15" spans="8:8" ht="14.5">
      <c r="A15" s="71"/>
      <c r="B15" s="72"/>
      <c r="C15" s="76"/>
      <c r="D15" s="58">
        <v>9.0</v>
      </c>
      <c r="E15" s="75" t="s">
        <v>35</v>
      </c>
      <c r="F15" s="59"/>
      <c r="G15" s="60">
        <v>1.0</v>
      </c>
      <c r="H15" s="61" t="s">
        <v>128</v>
      </c>
      <c r="I15" s="62" t="s">
        <v>59</v>
      </c>
      <c r="J15" s="62" t="s">
        <v>69</v>
      </c>
      <c r="K15" s="62" t="s">
        <v>79</v>
      </c>
      <c r="L15" s="62" t="s">
        <v>90</v>
      </c>
      <c r="M15" s="63"/>
      <c r="N15" s="64" t="str">
        <f>IF(M15=4,"Sesuai",IF(M15=3,"Observasi",IF(M15=2,"KTS Minor",IF(M15=1,"KTS Mayor",IF(M15=0,"Belum di Isi","Salah Isi")))))</f>
        <v>Belum di Isi</v>
      </c>
      <c r="O15" s="65"/>
      <c r="P15" s="58"/>
      <c r="U15" s="68"/>
      <c r="V15" s="69"/>
      <c r="W15" s="69"/>
      <c r="X15" s="64"/>
      <c r="Y15" s="70"/>
    </row>
    <row r="16" spans="8:8" ht="14.5">
      <c r="A16" s="71"/>
      <c r="B16" s="72"/>
      <c r="C16" s="74" t="s">
        <v>112</v>
      </c>
      <c r="D16" s="58">
        <v>10.0</v>
      </c>
      <c r="E16" s="59" t="s">
        <v>41</v>
      </c>
      <c r="F16" s="59"/>
      <c r="G16" s="60" t="s">
        <v>47</v>
      </c>
      <c r="H16" s="61" t="s">
        <v>128</v>
      </c>
      <c r="I16" s="62" t="s">
        <v>60</v>
      </c>
      <c r="J16" s="62" t="s">
        <v>70</v>
      </c>
      <c r="K16" s="62" t="s">
        <v>80</v>
      </c>
      <c r="L16" s="62" t="s">
        <v>91</v>
      </c>
      <c r="M16" s="63"/>
      <c r="N16" s="64" t="str">
        <f>IF(M16=4,"Sesuai",IF(M16=3,"Observasi",IF(M16=2,"KTS Minor",IF(M16=1,"KTS Mayor",IF(M16=0,"Belum di Isi","Salah Isi")))))</f>
        <v>Belum di Isi</v>
      </c>
      <c r="O16" s="65"/>
      <c r="P16" s="58"/>
      <c r="U16" s="68"/>
      <c r="V16" s="69"/>
      <c r="W16" s="69"/>
      <c r="X16" s="64"/>
      <c r="Y16" s="70"/>
    </row>
    <row r="17" spans="8:8" ht="14.5">
      <c r="A17" s="71"/>
      <c r="B17" s="72"/>
      <c r="C17" s="76"/>
      <c r="D17" s="58">
        <v>11.0</v>
      </c>
      <c r="E17" s="78" t="s">
        <v>38</v>
      </c>
      <c r="F17" s="78"/>
      <c r="G17" s="79"/>
      <c r="H17" s="79" t="s">
        <v>131</v>
      </c>
      <c r="I17" s="80" t="s">
        <v>54</v>
      </c>
      <c r="J17" s="80"/>
      <c r="K17" s="80"/>
      <c r="L17" s="80" t="s">
        <v>53</v>
      </c>
      <c r="M17" s="63"/>
      <c r="N17" s="64" t="str">
        <f>IF(M17=4,"Sesuai",IF(M17=3,"Observasi",IF(M17=2,"KTS Minor",IF(M17=1,"KTS Mayor",IF(M17=0,"Belum di Isi","Salah Isi")))))</f>
        <v>Belum di Isi</v>
      </c>
      <c r="O17" s="65"/>
      <c r="P17" s="58"/>
      <c r="U17" s="68"/>
      <c r="V17" s="69"/>
      <c r="W17" s="69"/>
      <c r="X17" s="64"/>
      <c r="Y17" s="70"/>
    </row>
    <row r="18" spans="8:8" ht="28.0">
      <c r="A18" s="71"/>
      <c r="B18" s="72"/>
      <c r="C18" s="76"/>
      <c r="D18" s="58">
        <v>12.0</v>
      </c>
      <c r="E18" s="81" t="s">
        <v>55</v>
      </c>
      <c r="F18" s="81"/>
      <c r="G18" s="60">
        <v>1.0</v>
      </c>
      <c r="H18" s="61" t="s">
        <v>128</v>
      </c>
      <c r="I18" s="62" t="s">
        <v>56</v>
      </c>
      <c r="J18" s="62" t="s">
        <v>66</v>
      </c>
      <c r="K18" s="62" t="s">
        <v>76</v>
      </c>
      <c r="L18" s="62" t="s">
        <v>87</v>
      </c>
      <c r="M18" s="63"/>
      <c r="N18" s="64" t="str">
        <f>IF(M18=4,"Sesuai",IF(M18=3,"Observasi",IF(M18=2,"KTS Minor",IF(M18=1,"KTS Mayor",IF(M18=0,"Belum di Isi","Salah Isi")))))</f>
        <v>Belum di Isi</v>
      </c>
      <c r="O18" s="65"/>
      <c r="P18" s="58"/>
      <c r="U18" s="68"/>
      <c r="V18" s="69"/>
      <c r="W18" s="69"/>
      <c r="X18" s="64"/>
      <c r="Y18" s="70"/>
    </row>
    <row r="19" spans="8:8" ht="14.5">
      <c r="A19" s="71"/>
      <c r="B19" s="72"/>
      <c r="C19" s="82"/>
      <c r="D19" s="58">
        <v>13.0</v>
      </c>
      <c r="E19" s="59" t="s">
        <v>115</v>
      </c>
      <c r="F19" s="59"/>
      <c r="G19" s="60" t="s">
        <v>48</v>
      </c>
      <c r="H19" s="61" t="s">
        <v>128</v>
      </c>
      <c r="I19" s="62" t="s">
        <v>61</v>
      </c>
      <c r="J19" s="62" t="s">
        <v>71</v>
      </c>
      <c r="K19" s="62" t="s">
        <v>81</v>
      </c>
      <c r="L19" s="62" t="s">
        <v>92</v>
      </c>
      <c r="M19" s="63"/>
      <c r="N19" s="64" t="str">
        <f>IF(M19=4,"Sesuai",IF(M19=3,"Observasi",IF(M19=2,"KTS Minor",IF(M19=1,"KTS Mayor",IF(M19=0,"Belum di Isi","Salah Isi")))))</f>
        <v>Belum di Isi</v>
      </c>
      <c r="O19" s="65"/>
      <c r="P19" s="58"/>
      <c r="U19" s="68"/>
      <c r="V19" s="69"/>
      <c r="W19" s="69"/>
      <c r="X19" s="64"/>
      <c r="Y19" s="70"/>
    </row>
    <row r="20" spans="8:8" ht="28.0">
      <c r="A20" s="71"/>
      <c r="B20" s="72"/>
      <c r="C20" s="83" t="s">
        <v>113</v>
      </c>
      <c r="D20" s="58">
        <v>14.0</v>
      </c>
      <c r="E20" s="59" t="s">
        <v>114</v>
      </c>
      <c r="F20" s="59"/>
      <c r="G20" s="60" t="s">
        <v>49</v>
      </c>
      <c r="H20" s="61" t="s">
        <v>128</v>
      </c>
      <c r="I20" s="62" t="s">
        <v>62</v>
      </c>
      <c r="J20" s="62" t="s">
        <v>72</v>
      </c>
      <c r="K20" s="62" t="s">
        <v>82</v>
      </c>
      <c r="L20" s="62" t="s">
        <v>81</v>
      </c>
      <c r="M20" s="63"/>
      <c r="N20" s="64" t="str">
        <f>IF(M20=4,"Sesuai",IF(M20=3,"Observasi",IF(M20=2,"KTS Minor",IF(M20=1,"KTS Mayor",IF(M20=0,"Belum di Isi","Salah Isi")))))</f>
        <v>Belum di Isi</v>
      </c>
      <c r="O20" s="65"/>
      <c r="P20" s="58"/>
      <c r="U20" s="68"/>
      <c r="V20" s="69"/>
      <c r="W20" s="69"/>
      <c r="X20" s="64"/>
      <c r="Y20" s="70"/>
    </row>
    <row r="21" spans="8:8" ht="14.5">
      <c r="A21" s="71"/>
      <c r="B21" s="72"/>
      <c r="C21" s="83"/>
      <c r="D21" s="58">
        <v>15.0</v>
      </c>
      <c r="E21" s="59" t="s">
        <v>117</v>
      </c>
      <c r="F21" s="59"/>
      <c r="G21" s="60">
        <v>1.0</v>
      </c>
      <c r="H21" s="61" t="s">
        <v>128</v>
      </c>
      <c r="I21" s="62" t="s">
        <v>59</v>
      </c>
      <c r="J21" s="62" t="s">
        <v>69</v>
      </c>
      <c r="K21" s="62" t="s">
        <v>79</v>
      </c>
      <c r="L21" s="62" t="s">
        <v>90</v>
      </c>
      <c r="M21" s="63"/>
      <c r="N21" s="64" t="str">
        <f>IF(M21=4,"Sesuai",IF(M21=3,"Observasi",IF(M21=2,"KTS Minor",IF(M21=1,"KTS Mayor",IF(M21=0,"Belum di Isi","Salah Isi")))))</f>
        <v>Belum di Isi</v>
      </c>
      <c r="O21" s="65"/>
      <c r="P21" s="58"/>
      <c r="U21" s="68"/>
      <c r="V21" s="69"/>
      <c r="W21" s="69"/>
      <c r="X21" s="64"/>
      <c r="Y21" s="70"/>
    </row>
    <row r="22" spans="8:8" ht="14.5">
      <c r="A22" s="71"/>
      <c r="B22" s="72"/>
      <c r="C22" s="83"/>
      <c r="D22" s="58">
        <v>16.0</v>
      </c>
      <c r="E22" s="59" t="s">
        <v>118</v>
      </c>
      <c r="F22" s="59"/>
      <c r="G22" s="60">
        <v>1.0</v>
      </c>
      <c r="H22" s="61" t="s">
        <v>128</v>
      </c>
      <c r="I22" s="62" t="s">
        <v>59</v>
      </c>
      <c r="J22" s="62" t="s">
        <v>69</v>
      </c>
      <c r="K22" s="62" t="s">
        <v>79</v>
      </c>
      <c r="L22" s="62" t="s">
        <v>90</v>
      </c>
      <c r="M22" s="63"/>
      <c r="N22" s="64" t="str">
        <f>IF(M22=4,"Sesuai",IF(M22=3,"Observasi",IF(M22=2,"KTS Minor",IF(M22=1,"KTS Mayor",IF(M22=0,"Belum di Isi","Salah Isi")))))</f>
        <v>Belum di Isi</v>
      </c>
      <c r="O22" s="65"/>
      <c r="P22" s="58"/>
      <c r="U22" s="68"/>
      <c r="V22" s="69"/>
      <c r="W22" s="69"/>
      <c r="X22" s="64"/>
      <c r="Y22" s="70"/>
    </row>
    <row r="23" spans="8:8" ht="14.5">
      <c r="A23" s="71"/>
      <c r="B23" s="84"/>
      <c r="C23" s="73"/>
      <c r="D23" s="58">
        <v>17.0</v>
      </c>
      <c r="E23" s="59" t="s">
        <v>116</v>
      </c>
      <c r="F23" s="59"/>
      <c r="G23" s="60" t="s">
        <v>50</v>
      </c>
      <c r="H23" s="61" t="s">
        <v>128</v>
      </c>
      <c r="I23" s="62" t="s">
        <v>60</v>
      </c>
      <c r="J23" s="62" t="s">
        <v>70</v>
      </c>
      <c r="K23" s="62" t="s">
        <v>80</v>
      </c>
      <c r="L23" s="62" t="s">
        <v>91</v>
      </c>
      <c r="M23" s="63"/>
      <c r="N23" s="64" t="str">
        <f>IF(M23=4,"Sesuai",IF(M23=3,"Observasi",IF(M23=2,"KTS Minor",IF(M23=1,"KTS Mayor",IF(M23=0,"Belum di Isi","Salah Isi")))))</f>
        <v>Belum di Isi</v>
      </c>
      <c r="O23" s="65"/>
      <c r="P23" s="58"/>
      <c r="U23" s="68"/>
      <c r="V23" s="69"/>
      <c r="W23" s="69"/>
      <c r="X23" s="64"/>
      <c r="Y23" s="70"/>
    </row>
    <row r="24" spans="8:8" ht="25.55" customFormat="1">
      <c r="A24" s="71"/>
      <c r="B24" s="84"/>
      <c r="C24" s="73" t="s">
        <v>133</v>
      </c>
      <c r="D24" s="58">
        <v>18.0</v>
      </c>
      <c r="E24" s="59" t="s">
        <v>141</v>
      </c>
      <c r="F24" s="59"/>
      <c r="G24" s="60"/>
      <c r="H24" s="61" t="s">
        <v>134</v>
      </c>
      <c r="I24" s="62" t="s">
        <v>152</v>
      </c>
      <c r="J24" s="62" t="s">
        <v>153</v>
      </c>
      <c r="K24" s="62" t="s">
        <v>154</v>
      </c>
      <c r="L24" s="62" t="s">
        <v>155</v>
      </c>
      <c r="M24" s="63"/>
      <c r="N24" s="64"/>
      <c r="O24" s="65"/>
      <c r="P24" s="58"/>
      <c r="U24" s="68"/>
      <c r="V24" s="69"/>
      <c r="W24" s="69"/>
      <c r="X24" s="64"/>
      <c r="Y24" s="70"/>
    </row>
    <row r="25" spans="8:8" ht="14.7">
      <c r="A25" s="55" t="s">
        <v>125</v>
      </c>
      <c r="B25" s="56" t="s">
        <v>127</v>
      </c>
      <c r="C25" s="83" t="s">
        <v>122</v>
      </c>
      <c r="D25" s="58">
        <v>19.0</v>
      </c>
      <c r="E25" s="59" t="s">
        <v>119</v>
      </c>
      <c r="F25" s="59"/>
      <c r="G25" s="60">
        <v>1.0</v>
      </c>
      <c r="H25" s="61" t="s">
        <v>128</v>
      </c>
      <c r="I25" s="62" t="s">
        <v>64</v>
      </c>
      <c r="J25" s="62" t="s">
        <v>74</v>
      </c>
      <c r="K25" s="62" t="s">
        <v>85</v>
      </c>
      <c r="L25" s="62" t="s">
        <v>95</v>
      </c>
      <c r="M25" s="63"/>
      <c r="N25" s="64" t="str">
        <f>IF(M25=4,"Sesuai",IF(M25=3,"Observasi",IF(M25=2,"KTS Minor",IF(M25=1,"KTS Mayor",IF(M25=0,"Belum di Isi","Salah Isi")))))</f>
        <v>Belum di Isi</v>
      </c>
      <c r="O25" s="65"/>
      <c r="P25" s="58"/>
      <c r="U25" s="68"/>
      <c r="V25" s="69"/>
      <c r="W25" s="69"/>
      <c r="X25" s="64"/>
      <c r="Y25" s="70"/>
    </row>
    <row r="26" spans="8:8" ht="38.85">
      <c r="A26" s="71"/>
      <c r="B26" s="72"/>
      <c r="C26" s="83"/>
      <c r="D26" s="58">
        <v>20.0</v>
      </c>
      <c r="E26" s="59" t="s">
        <v>120</v>
      </c>
      <c r="F26" s="59"/>
      <c r="G26" s="60">
        <v>1.0</v>
      </c>
      <c r="H26" s="61" t="s">
        <v>128</v>
      </c>
      <c r="I26" s="62" t="s">
        <v>64</v>
      </c>
      <c r="J26" s="62" t="s">
        <v>74</v>
      </c>
      <c r="K26" s="62" t="s">
        <v>85</v>
      </c>
      <c r="L26" s="62" t="s">
        <v>95</v>
      </c>
      <c r="M26" s="63"/>
      <c r="N26" s="64" t="str">
        <f>IF(M26=4,"Sesuai",IF(M26=3,"Observasi",IF(M26=2,"KTS Minor",IF(M26=1,"KTS Mayor",IF(M26=0,"Belum di Isi","Salah Isi")))))</f>
        <v>Belum di Isi</v>
      </c>
      <c r="O26" s="65"/>
      <c r="P26" s="58"/>
      <c r="U26" s="68"/>
      <c r="V26" s="69"/>
      <c r="W26" s="69"/>
      <c r="X26" s="64"/>
      <c r="Y26" s="70"/>
    </row>
    <row r="27" spans="8:8" ht="14.7">
      <c r="A27" s="71"/>
      <c r="B27" s="72"/>
      <c r="C27" s="83"/>
      <c r="D27" s="58">
        <v>21.0</v>
      </c>
      <c r="E27" s="85" t="s">
        <v>121</v>
      </c>
      <c r="F27" s="85"/>
      <c r="G27" s="60" t="s">
        <v>46</v>
      </c>
      <c r="H27" s="61" t="s">
        <v>128</v>
      </c>
      <c r="I27" s="62" t="s">
        <v>63</v>
      </c>
      <c r="J27" s="62" t="s">
        <v>73</v>
      </c>
      <c r="K27" s="62" t="s">
        <v>84</v>
      </c>
      <c r="L27" s="62" t="s">
        <v>94</v>
      </c>
      <c r="M27" s="63"/>
      <c r="N27" s="64" t="str">
        <f>IF(M27=4,"Sesuai",IF(M27=3,"Observasi",IF(M27=2,"KTS Minor",IF(M27=1,"KTS Mayor",IF(M27=0,"Belum di Isi","Salah Isi")))))</f>
        <v>Belum di Isi</v>
      </c>
      <c r="O27" s="65"/>
      <c r="P27" s="58"/>
      <c r="U27" s="68"/>
      <c r="V27" s="69"/>
      <c r="W27" s="69"/>
      <c r="X27" s="64"/>
      <c r="Y27" s="70"/>
    </row>
    <row r="28" spans="8:8" ht="29.45">
      <c r="A28" s="71"/>
      <c r="B28" s="72"/>
      <c r="C28" s="83"/>
      <c r="D28" s="58">
        <v>22.0</v>
      </c>
      <c r="E28" s="85" t="s">
        <v>42</v>
      </c>
      <c r="F28" s="85"/>
      <c r="G28" s="60" t="s">
        <v>47</v>
      </c>
      <c r="H28" s="61" t="s">
        <v>128</v>
      </c>
      <c r="I28" s="62" t="s">
        <v>65</v>
      </c>
      <c r="J28" s="62" t="s">
        <v>75</v>
      </c>
      <c r="K28" s="62" t="s">
        <v>86</v>
      </c>
      <c r="L28" s="62" t="s">
        <v>96</v>
      </c>
      <c r="M28" s="63"/>
      <c r="N28" s="64" t="str">
        <f>IF(M28=4,"Sesuai",IF(M28=3,"Observasi",IF(M28=2,"KTS Minor",IF(M28=1,"KTS Mayor",IF(M28=0,"Belum di Isi","Salah Isi")))))</f>
        <v>Belum di Isi</v>
      </c>
      <c r="O28" s="65"/>
      <c r="P28" s="86"/>
      <c r="U28" s="68"/>
      <c r="V28" s="69"/>
      <c r="W28" s="69"/>
      <c r="X28" s="64"/>
      <c r="Y28" s="70"/>
    </row>
    <row r="29" spans="8:8" ht="15.1">
      <c r="A29" s="71"/>
      <c r="B29" s="72"/>
      <c r="C29" s="57" t="s">
        <v>143</v>
      </c>
      <c r="D29" s="58">
        <v>23.0</v>
      </c>
      <c r="E29" s="59" t="s">
        <v>45</v>
      </c>
      <c r="F29" s="59"/>
      <c r="G29" s="60">
        <v>1.0</v>
      </c>
      <c r="H29" s="61" t="s">
        <v>128</v>
      </c>
      <c r="I29" s="62" t="s">
        <v>64</v>
      </c>
      <c r="J29" s="62" t="s">
        <v>74</v>
      </c>
      <c r="K29" s="62" t="s">
        <v>85</v>
      </c>
      <c r="L29" s="62" t="s">
        <v>95</v>
      </c>
      <c r="M29" s="63"/>
      <c r="N29" s="64" t="str">
        <f>IF(M29=4,"Sesuai",IF(M29=3,"Observasi",IF(M29=2,"KTS Minor",IF(M29=1,"KTS Mayor",IF(M29=0,"Belum di Isi","Salah Isi")))))</f>
        <v>Belum di Isi</v>
      </c>
      <c r="O29" s="65"/>
      <c r="P29" s="58"/>
      <c r="U29" s="68"/>
      <c r="V29" s="69"/>
      <c r="W29" s="69"/>
      <c r="X29" s="64"/>
      <c r="Y29" s="70"/>
    </row>
    <row r="30" spans="8:8" ht="14.7">
      <c r="A30" s="71"/>
      <c r="B30" s="72"/>
      <c r="C30" s="83"/>
      <c r="D30" s="58">
        <v>24.0</v>
      </c>
      <c r="E30" s="59" t="s">
        <v>44</v>
      </c>
      <c r="F30" s="59"/>
      <c r="G30" s="60">
        <v>1.0</v>
      </c>
      <c r="H30" s="61" t="s">
        <v>128</v>
      </c>
      <c r="I30" s="62" t="s">
        <v>59</v>
      </c>
      <c r="J30" s="62" t="s">
        <v>69</v>
      </c>
      <c r="K30" s="62" t="s">
        <v>79</v>
      </c>
      <c r="L30" s="62" t="s">
        <v>90</v>
      </c>
      <c r="M30" s="63"/>
      <c r="N30" s="64" t="str">
        <f>IF(M30=4,"Sesuai",IF(M30=3,"Observasi",IF(M30=2,"KTS Minor",IF(M30=1,"KTS Mayor",IF(M30=0,"Belum di Isi","Salah Isi")))))</f>
        <v>Belum di Isi</v>
      </c>
      <c r="O30" s="65"/>
      <c r="P30" s="58"/>
      <c r="U30" s="68"/>
      <c r="V30" s="69"/>
      <c r="W30" s="69"/>
      <c r="X30" s="64"/>
      <c r="Y30" s="70"/>
    </row>
    <row r="31" spans="8:8" ht="14.7">
      <c r="A31" s="71"/>
      <c r="B31" s="72"/>
      <c r="C31" s="83"/>
      <c r="D31" s="58">
        <v>25.0</v>
      </c>
      <c r="E31" s="59" t="s">
        <v>43</v>
      </c>
      <c r="F31" s="59"/>
      <c r="G31" s="60" t="s">
        <v>48</v>
      </c>
      <c r="H31" s="61" t="s">
        <v>128</v>
      </c>
      <c r="I31" s="62" t="s">
        <v>61</v>
      </c>
      <c r="J31" s="62" t="s">
        <v>71</v>
      </c>
      <c r="K31" s="62" t="s">
        <v>81</v>
      </c>
      <c r="L31" s="62" t="s">
        <v>92</v>
      </c>
      <c r="M31" s="63"/>
      <c r="N31" s="64" t="str">
        <f>IF(M31=4,"Sesuai",IF(M31=3,"Observasi",IF(M31=2,"KTS Minor",IF(M31=1,"KTS Mayor",IF(M31=0,"Belum di Isi","Salah Isi")))))</f>
        <v>Belum di Isi</v>
      </c>
      <c r="O31" s="65"/>
      <c r="P31" s="58"/>
      <c r="U31" s="68"/>
      <c r="V31" s="69"/>
      <c r="W31" s="69"/>
      <c r="X31" s="64"/>
      <c r="Y31" s="70"/>
    </row>
    <row r="32" spans="8:8" ht="16.15" customFormat="1">
      <c r="A32" s="71"/>
      <c r="B32" s="72"/>
      <c r="C32" s="83"/>
      <c r="D32" s="58">
        <v>26.0</v>
      </c>
      <c r="E32" s="59" t="s">
        <v>149</v>
      </c>
      <c r="F32" s="59"/>
      <c r="G32" s="60"/>
      <c r="H32" s="61" t="s">
        <v>144</v>
      </c>
      <c r="I32" s="62" t="s">
        <v>145</v>
      </c>
      <c r="J32" s="62" t="s">
        <v>146</v>
      </c>
      <c r="K32" s="62" t="s">
        <v>147</v>
      </c>
      <c r="L32" s="62" t="s">
        <v>148</v>
      </c>
      <c r="M32" s="63"/>
      <c r="N32" s="64"/>
      <c r="O32" s="65"/>
      <c r="P32" s="58"/>
      <c r="U32" s="68"/>
      <c r="V32" s="69"/>
      <c r="W32" s="69"/>
      <c r="X32" s="64"/>
      <c r="Y32" s="70"/>
    </row>
    <row r="33" spans="8:8" ht="15.05" customFormat="1">
      <c r="A33" s="71"/>
      <c r="B33" s="72"/>
      <c r="C33" s="83"/>
      <c r="D33" s="58">
        <v>27.0</v>
      </c>
      <c r="E33" s="59" t="s">
        <v>150</v>
      </c>
      <c r="F33" s="59"/>
      <c r="G33" s="60"/>
      <c r="H33" s="61" t="s">
        <v>151</v>
      </c>
      <c r="I33" s="87" t="s">
        <v>156</v>
      </c>
      <c r="J33" s="62" t="s">
        <v>157</v>
      </c>
      <c r="K33" s="62" t="s">
        <v>158</v>
      </c>
      <c r="L33" s="62" t="s">
        <v>159</v>
      </c>
      <c r="M33" s="63"/>
      <c r="N33" s="64"/>
      <c r="O33" s="65"/>
      <c r="P33" s="58"/>
      <c r="U33" s="68"/>
      <c r="V33" s="69"/>
      <c r="W33" s="69"/>
      <c r="X33" s="64"/>
      <c r="Y33" s="70"/>
    </row>
    <row r="34" spans="8:8" ht="25.55">
      <c r="A34" s="88"/>
      <c r="B34" s="84"/>
      <c r="C34" s="73"/>
      <c r="D34" s="89">
        <v>28.0</v>
      </c>
      <c r="E34" s="75" t="s">
        <v>124</v>
      </c>
      <c r="F34" s="75"/>
      <c r="G34" s="90" t="s">
        <v>48</v>
      </c>
      <c r="H34" s="61" t="s">
        <v>129</v>
      </c>
      <c r="I34" s="62" t="s">
        <v>61</v>
      </c>
      <c r="J34" s="62" t="s">
        <v>71</v>
      </c>
      <c r="K34" s="62" t="s">
        <v>81</v>
      </c>
      <c r="L34" s="62" t="s">
        <v>92</v>
      </c>
      <c r="M34" s="63"/>
      <c r="N34" s="64" t="str">
        <f>IF(M34=4,"Sesuai",IF(M34=3,"Observasi",IF(M34=2,"KTS Minor",IF(M34=1,"KTS Mayor",IF(M34=0,"Belum di Isi","Salah Isi")))))</f>
        <v>Belum di Isi</v>
      </c>
      <c r="O34" s="65"/>
      <c r="P34" s="89" t="s">
        <v>32</v>
      </c>
      <c r="U34" s="68"/>
      <c r="V34" s="69"/>
      <c r="W34" s="69"/>
      <c r="X34" s="64"/>
      <c r="Y34" s="70"/>
    </row>
    <row r="35" spans="8:8" ht="14.0"/>
    <row r="36" spans="8:8" ht="15.5">
      <c r="A36" s="91" t="s">
        <v>12</v>
      </c>
      <c r="B36" s="91" t="s">
        <v>13</v>
      </c>
      <c r="C36" s="91"/>
      <c r="D36" s="92" t="s">
        <v>14</v>
      </c>
      <c r="E36" s="2"/>
      <c r="F36" s="2"/>
    </row>
    <row r="37" spans="8:8" ht="14.0">
      <c r="A37" s="93">
        <v>4.0</v>
      </c>
      <c r="B37" s="68" t="s">
        <v>15</v>
      </c>
      <c r="C37" s="68"/>
      <c r="D37" s="94" t="s">
        <v>16</v>
      </c>
    </row>
    <row r="38" spans="8:8">
      <c r="A38" s="95">
        <v>3.0</v>
      </c>
      <c r="B38" s="68" t="s">
        <v>17</v>
      </c>
      <c r="C38" s="96"/>
      <c r="D38" s="97"/>
    </row>
    <row r="39" spans="8:8">
      <c r="A39" s="98">
        <v>2.0</v>
      </c>
      <c r="B39" s="68" t="s">
        <v>18</v>
      </c>
      <c r="C39" s="99"/>
      <c r="D39" s="100"/>
    </row>
    <row r="40" spans="8:8">
      <c r="A40" s="101">
        <v>1.0</v>
      </c>
      <c r="B40" s="68" t="s">
        <v>19</v>
      </c>
      <c r="C40" s="68"/>
      <c r="D40" s="94" t="s">
        <v>20</v>
      </c>
    </row>
    <row r="42" spans="8:8" ht="14.0">
      <c r="A42" s="102"/>
      <c r="B42" s="103" t="s">
        <v>21</v>
      </c>
      <c r="C42" s="104"/>
    </row>
    <row r="43" spans="8:8" ht="14.0">
      <c r="A43" s="105"/>
      <c r="B43" s="103"/>
      <c r="C43" s="104"/>
    </row>
    <row r="44" spans="8:8" ht="14.0"/>
    <row r="45" spans="8:8" ht="14.5">
      <c r="A45" s="106" t="s">
        <v>23</v>
      </c>
      <c r="B45"/>
      <c r="C45"/>
      <c r="D45" s="107"/>
      <c r="E45"/>
      <c r="F45"/>
    </row>
    <row r="46" spans="8:8" ht="14.5">
      <c r="A46" s="106"/>
      <c r="B46"/>
      <c r="C46"/>
      <c r="D46" s="107"/>
      <c r="E46"/>
      <c r="F46"/>
    </row>
    <row r="47" spans="8:8" ht="14.5">
      <c r="A47" s="108" t="s">
        <v>24</v>
      </c>
      <c r="B47" s="108" t="s">
        <v>25</v>
      </c>
      <c r="C47" s="109"/>
      <c r="D47" s="110" t="s">
        <v>26</v>
      </c>
      <c r="E47" s="110"/>
      <c r="F47" s="111"/>
      <c r="G47" s="108" t="s">
        <v>27</v>
      </c>
    </row>
    <row r="48" spans="8:8" ht="14.5">
      <c r="A48" s="112">
        <v>1.0</v>
      </c>
      <c r="B48" s="113" t="s">
        <v>28</v>
      </c>
      <c r="C48" s="114"/>
      <c r="D48" s="115"/>
      <c r="E48" s="116"/>
      <c r="F48" s="116"/>
      <c r="G48" s="113"/>
    </row>
    <row r="49" spans="8:8" ht="14.5">
      <c r="A49" s="112">
        <v>2.0</v>
      </c>
      <c r="B49" s="113" t="s">
        <v>29</v>
      </c>
      <c r="C49" s="114"/>
      <c r="D49" s="117"/>
      <c r="E49" s="118"/>
      <c r="F49" s="119"/>
      <c r="G49" s="113"/>
    </row>
    <row r="50" spans="8:8" ht="14.5">
      <c r="A50" s="112">
        <v>3.0</v>
      </c>
      <c r="B50" s="113" t="s">
        <v>30</v>
      </c>
      <c r="C50" s="114"/>
      <c r="D50" s="120"/>
      <c r="E50" s="121"/>
      <c r="F50" s="122"/>
      <c r="G50" s="113"/>
    </row>
    <row r="51" spans="8:8" ht="14.5">
      <c r="A51" s="112">
        <v>4.0</v>
      </c>
      <c r="B51" s="113" t="s">
        <v>31</v>
      </c>
      <c r="C51" s="114"/>
      <c r="D51" s="117"/>
      <c r="E51" s="118"/>
      <c r="F51" s="119"/>
      <c r="G51" s="123"/>
    </row>
    <row r="52" spans="8:8" ht="14.0"/>
  </sheetData>
  <mergeCells count="35">
    <mergeCell ref="V5:V6"/>
    <mergeCell ref="B5:B6"/>
    <mergeCell ref="Q5:Q6"/>
    <mergeCell ref="S5:S6"/>
    <mergeCell ref="C5:C6"/>
    <mergeCell ref="D5:E6"/>
    <mergeCell ref="G5:G6"/>
    <mergeCell ref="D1:O1"/>
    <mergeCell ref="U5:U6"/>
    <mergeCell ref="F5:F6"/>
    <mergeCell ref="N4:O4"/>
    <mergeCell ref="H5:H6"/>
    <mergeCell ref="I5:L5"/>
    <mergeCell ref="M5:M6"/>
    <mergeCell ref="N5:N6"/>
    <mergeCell ref="D2:O2"/>
    <mergeCell ref="T5:T6"/>
    <mergeCell ref="A5:A6"/>
    <mergeCell ref="D3:O3"/>
    <mergeCell ref="R5:R6"/>
    <mergeCell ref="C7:C8"/>
    <mergeCell ref="O5:P5"/>
    <mergeCell ref="C9:C15"/>
    <mergeCell ref="D51:E51"/>
    <mergeCell ref="C25:C28"/>
    <mergeCell ref="A42:A43"/>
    <mergeCell ref="C20:C23"/>
    <mergeCell ref="C29:C34"/>
    <mergeCell ref="D49:E49"/>
    <mergeCell ref="B25:B34"/>
    <mergeCell ref="D50:E50"/>
    <mergeCell ref="B42:B43"/>
    <mergeCell ref="D47:E47"/>
    <mergeCell ref="B7:B23"/>
    <mergeCell ref="C16:C19"/>
  </mergeCells>
  <conditionalFormatting sqref="L16">
    <cfRule type="cellIs" operator="equal" priority="540" stopIfTrue="1" dxfId="0">
      <formula>1</formula>
    </cfRule>
    <cfRule type="cellIs" operator="equal" priority="539" stopIfTrue="1" dxfId="1">
      <formula>2</formula>
    </cfRule>
    <cfRule type="cellIs" operator="equal" priority="537" dxfId="2">
      <formula>4</formula>
    </cfRule>
    <cfRule type="cellIs" operator="equal" priority="538" dxfId="3">
      <formula>3</formula>
    </cfRule>
  </conditionalFormatting>
  <conditionalFormatting sqref="A39">
    <cfRule type="cellIs" operator="equal" priority="1079" stopIfTrue="1" dxfId="4">
      <formula>1</formula>
    </cfRule>
    <cfRule type="cellIs" operator="equal" priority="1081" dxfId="5">
      <formula>3</formula>
    </cfRule>
    <cfRule type="cellIs" operator="equal" priority="1080" dxfId="6">
      <formula>4</formula>
    </cfRule>
    <cfRule type="cellIs" operator="equal" priority="1078" stopIfTrue="1" dxfId="7">
      <formula>2</formula>
    </cfRule>
    <cfRule type="cellIs" operator="equal" priority="1082" stopIfTrue="1" dxfId="8">
      <formula>2</formula>
    </cfRule>
    <cfRule type="cellIs" operator="equal" priority="1083" stopIfTrue="1" dxfId="9">
      <formula>1</formula>
    </cfRule>
    <cfRule type="cellIs" operator="equal" priority="1077" dxfId="10">
      <formula>3</formula>
    </cfRule>
  </conditionalFormatting>
  <conditionalFormatting sqref="L21">
    <cfRule type="cellIs" operator="equal" priority="454" dxfId="11">
      <formula>3</formula>
    </cfRule>
    <cfRule type="cellIs" operator="equal" priority="453" dxfId="12">
      <formula>4</formula>
    </cfRule>
    <cfRule type="cellIs" operator="equal" priority="456" stopIfTrue="1" dxfId="13">
      <formula>1</formula>
    </cfRule>
    <cfRule type="cellIs" operator="equal" priority="455" stopIfTrue="1" dxfId="14">
      <formula>2</formula>
    </cfRule>
  </conditionalFormatting>
  <conditionalFormatting sqref="L25">
    <cfRule type="cellIs" operator="equal" priority="439" stopIfTrue="1" dxfId="15">
      <formula>2</formula>
    </cfRule>
    <cfRule type="cellIs" operator="equal" priority="440" stopIfTrue="1" dxfId="16">
      <formula>1</formula>
    </cfRule>
    <cfRule type="cellIs" operator="equal" priority="437" dxfId="17">
      <formula>4</formula>
    </cfRule>
    <cfRule type="cellIs" operator="equal" priority="438" dxfId="18">
      <formula>3</formula>
    </cfRule>
  </conditionalFormatting>
  <conditionalFormatting sqref="L11">
    <cfRule type="cellIs" operator="equal" priority="488" stopIfTrue="1" dxfId="19">
      <formula>1</formula>
    </cfRule>
    <cfRule type="cellIs" operator="equal" priority="486" dxfId="20">
      <formula>3</formula>
    </cfRule>
    <cfRule type="cellIs" operator="equal" priority="487" stopIfTrue="1" dxfId="21">
      <formula>2</formula>
    </cfRule>
    <cfRule type="cellIs" operator="equal" priority="485" dxfId="22">
      <formula>4</formula>
    </cfRule>
  </conditionalFormatting>
  <conditionalFormatting sqref="L18">
    <cfRule type="cellIs" operator="equal" priority="460" stopIfTrue="1" dxfId="23">
      <formula>1</formula>
    </cfRule>
    <cfRule type="cellIs" operator="equal" priority="458" dxfId="24">
      <formula>3</formula>
    </cfRule>
    <cfRule type="cellIs" operator="equal" priority="459" stopIfTrue="1" dxfId="25">
      <formula>2</formula>
    </cfRule>
    <cfRule type="cellIs" operator="equal" priority="457" dxfId="26">
      <formula>4</formula>
    </cfRule>
  </conditionalFormatting>
  <conditionalFormatting sqref="L34">
    <cfRule type="cellIs" operator="equal" priority="615" stopIfTrue="1" dxfId="27">
      <formula>2</formula>
    </cfRule>
    <cfRule type="cellIs" operator="equal" priority="614" dxfId="28">
      <formula>3</formula>
    </cfRule>
    <cfRule type="cellIs" operator="equal" priority="616" stopIfTrue="1" dxfId="29">
      <formula>1</formula>
    </cfRule>
    <cfRule type="cellIs" operator="equal" priority="613" dxfId="30">
      <formula>4</formula>
    </cfRule>
  </conditionalFormatting>
  <conditionalFormatting sqref="K17">
    <cfRule type="cellIs" operator="equal" priority="359" stopIfTrue="1" dxfId="31">
      <formula>2</formula>
    </cfRule>
    <cfRule type="cellIs" operator="equal" priority="358" dxfId="32">
      <formula>3</formula>
    </cfRule>
    <cfRule type="cellIs" operator="equal" priority="360" stopIfTrue="1" dxfId="33">
      <formula>1</formula>
    </cfRule>
    <cfRule type="cellIs" operator="equal" priority="357" dxfId="34">
      <formula>4</formula>
    </cfRule>
  </conditionalFormatting>
  <conditionalFormatting sqref="L15">
    <cfRule type="cellIs" operator="equal" priority="466" dxfId="35">
      <formula>3</formula>
    </cfRule>
    <cfRule type="cellIs" operator="equal" priority="465" dxfId="36">
      <formula>4</formula>
    </cfRule>
    <cfRule type="cellIs" operator="equal" priority="467" stopIfTrue="1" dxfId="37">
      <formula>2</formula>
    </cfRule>
    <cfRule type="cellIs" operator="equal" priority="468" stopIfTrue="1" dxfId="38">
      <formula>1</formula>
    </cfRule>
  </conditionalFormatting>
  <conditionalFormatting sqref="L23 L24">
    <cfRule type="cellIs" operator="equal" priority="443" stopIfTrue="1" dxfId="39">
      <formula>2</formula>
    </cfRule>
    <cfRule type="cellIs" operator="equal" priority="441" dxfId="40">
      <formula>4</formula>
    </cfRule>
    <cfRule type="cellIs" operator="equal" priority="444" stopIfTrue="1" dxfId="41">
      <formula>1</formula>
    </cfRule>
    <cfRule type="cellIs" operator="equal" priority="442" dxfId="42">
      <formula>3</formula>
    </cfRule>
  </conditionalFormatting>
  <conditionalFormatting sqref="L10">
    <cfRule type="cellIs" operator="equal" priority="752" stopIfTrue="1" dxfId="43">
      <formula>1</formula>
    </cfRule>
    <cfRule type="cellIs" operator="equal" priority="749" dxfId="44">
      <formula>4</formula>
    </cfRule>
    <cfRule type="cellIs" operator="equal" priority="750" dxfId="45">
      <formula>3</formula>
    </cfRule>
    <cfRule type="cellIs" operator="equal" priority="751" stopIfTrue="1" dxfId="46">
      <formula>2</formula>
    </cfRule>
  </conditionalFormatting>
  <conditionalFormatting sqref="L13">
    <cfRule type="cellIs" operator="equal" priority="741" dxfId="47">
      <formula>4</formula>
    </cfRule>
    <cfRule type="cellIs" operator="equal" priority="742" dxfId="48">
      <formula>3</formula>
    </cfRule>
    <cfRule type="cellIs" operator="equal" priority="744" stopIfTrue="1" dxfId="49">
      <formula>1</formula>
    </cfRule>
    <cfRule type="cellIs" operator="equal" priority="743" stopIfTrue="1" dxfId="50">
      <formula>2</formula>
    </cfRule>
  </conditionalFormatting>
  <conditionalFormatting sqref="J17">
    <cfRule type="cellIs" operator="equal" priority="218" dxfId="51">
      <formula>3</formula>
    </cfRule>
    <cfRule type="cellIs" operator="equal" priority="219" stopIfTrue="1" dxfId="52">
      <formula>2</formula>
    </cfRule>
    <cfRule type="cellIs" operator="equal" priority="220" stopIfTrue="1" dxfId="53">
      <formula>1</formula>
    </cfRule>
    <cfRule type="cellIs" operator="equal" priority="217" dxfId="54">
      <formula>4</formula>
    </cfRule>
  </conditionalFormatting>
  <conditionalFormatting sqref="L28">
    <cfRule type="cellIs" operator="equal" priority="598" dxfId="55">
      <formula>3</formula>
    </cfRule>
    <cfRule type="cellIs" operator="equal" priority="599" stopIfTrue="1" dxfId="56">
      <formula>2</formula>
    </cfRule>
    <cfRule type="cellIs" operator="equal" priority="597" dxfId="57">
      <formula>4</formula>
    </cfRule>
    <cfRule type="cellIs" operator="equal" priority="600" stopIfTrue="1" dxfId="58">
      <formula>1</formula>
    </cfRule>
  </conditionalFormatting>
  <conditionalFormatting sqref="L30">
    <cfRule type="cellIs" operator="equal" priority="423" stopIfTrue="1" dxfId="59">
      <formula>2</formula>
    </cfRule>
    <cfRule type="cellIs" operator="equal" priority="422" dxfId="60">
      <formula>3</formula>
    </cfRule>
    <cfRule type="cellIs" operator="equal" priority="424" stopIfTrue="1" dxfId="61">
      <formula>1</formula>
    </cfRule>
    <cfRule type="cellIs" operator="equal" priority="421" dxfId="62">
      <formula>4</formula>
    </cfRule>
  </conditionalFormatting>
  <conditionalFormatting sqref="L12">
    <cfRule type="cellIs" operator="equal" priority="481" dxfId="63">
      <formula>4</formula>
    </cfRule>
    <cfRule type="cellIs" operator="equal" priority="483" stopIfTrue="1" dxfId="64">
      <formula>2</formula>
    </cfRule>
    <cfRule type="cellIs" operator="equal" priority="484" stopIfTrue="1" dxfId="65">
      <formula>1</formula>
    </cfRule>
    <cfRule type="cellIs" operator="equal" priority="482" dxfId="66">
      <formula>3</formula>
    </cfRule>
  </conditionalFormatting>
  <conditionalFormatting sqref="L27">
    <cfRule type="cellIs" operator="equal" priority="432" stopIfTrue="1" dxfId="67">
      <formula>1</formula>
    </cfRule>
    <cfRule type="cellIs" operator="equal" priority="431" stopIfTrue="1" dxfId="68">
      <formula>2</formula>
    </cfRule>
    <cfRule type="cellIs" operator="equal" priority="429" dxfId="69">
      <formula>4</formula>
    </cfRule>
    <cfRule type="cellIs" operator="equal" priority="430" dxfId="70">
      <formula>3</formula>
    </cfRule>
  </conditionalFormatting>
  <conditionalFormatting sqref="L22">
    <cfRule type="cellIs" operator="equal" priority="449" dxfId="71">
      <formula>4</formula>
    </cfRule>
    <cfRule type="cellIs" operator="equal" priority="451" stopIfTrue="1" dxfId="72">
      <formula>2</formula>
    </cfRule>
    <cfRule type="cellIs" operator="equal" priority="450" dxfId="73">
      <formula>3</formula>
    </cfRule>
    <cfRule type="cellIs" operator="equal" priority="452" stopIfTrue="1" dxfId="74">
      <formula>1</formula>
    </cfRule>
  </conditionalFormatting>
  <conditionalFormatting sqref="L17">
    <cfRule type="cellIs" operator="equal" priority="529" dxfId="75">
      <formula>4</formula>
    </cfRule>
    <cfRule type="cellIs" operator="equal" priority="531" stopIfTrue="1" dxfId="76">
      <formula>2</formula>
    </cfRule>
    <cfRule type="cellIs" operator="equal" priority="532" stopIfTrue="1" dxfId="77">
      <formula>1</formula>
    </cfRule>
    <cfRule type="cellIs" operator="equal" priority="530" dxfId="78">
      <formula>3</formula>
    </cfRule>
  </conditionalFormatting>
  <conditionalFormatting sqref="L8">
    <cfRule type="cellIs" operator="equal" priority="491" stopIfTrue="1" dxfId="79">
      <formula>2</formula>
    </cfRule>
    <cfRule type="cellIs" operator="equal" priority="492" stopIfTrue="1" dxfId="80">
      <formula>1</formula>
    </cfRule>
    <cfRule type="cellIs" operator="equal" priority="490" dxfId="81">
      <formula>3</formula>
    </cfRule>
    <cfRule type="cellIs" operator="equal" priority="489" dxfId="82">
      <formula>4</formula>
    </cfRule>
  </conditionalFormatting>
  <conditionalFormatting sqref="L20">
    <cfRule type="cellIs" operator="equal" priority="718" dxfId="83">
      <formula>3</formula>
    </cfRule>
    <cfRule type="cellIs" operator="equal" priority="720" stopIfTrue="1" dxfId="84">
      <formula>1</formula>
    </cfRule>
    <cfRule type="cellIs" operator="equal" priority="719" stopIfTrue="1" dxfId="85">
      <formula>2</formula>
    </cfRule>
    <cfRule type="cellIs" operator="equal" priority="717" dxfId="86">
      <formula>4</formula>
    </cfRule>
  </conditionalFormatting>
  <conditionalFormatting sqref="L29">
    <cfRule type="cellIs" operator="equal" priority="428" stopIfTrue="1" dxfId="87">
      <formula>1</formula>
    </cfRule>
    <cfRule type="cellIs" operator="equal" priority="425" dxfId="88">
      <formula>4</formula>
    </cfRule>
    <cfRule type="cellIs" operator="equal" priority="427" stopIfTrue="1" dxfId="89">
      <formula>2</formula>
    </cfRule>
    <cfRule type="cellIs" operator="equal" priority="426" dxfId="90">
      <formula>3</formula>
    </cfRule>
  </conditionalFormatting>
  <conditionalFormatting sqref="I17">
    <cfRule type="cellIs" operator="equal" priority="79" stopIfTrue="1" dxfId="91">
      <formula>2</formula>
    </cfRule>
    <cfRule type="cellIs" operator="equal" priority="77" dxfId="92">
      <formula>4</formula>
    </cfRule>
    <cfRule type="cellIs" operator="equal" priority="78" dxfId="93">
      <formula>3</formula>
    </cfRule>
    <cfRule type="cellIs" operator="equal" priority="80" stopIfTrue="1" dxfId="94">
      <formula>1</formula>
    </cfRule>
  </conditionalFormatting>
  <conditionalFormatting sqref="L9">
    <cfRule type="cellIs" operator="equal" priority="753" dxfId="95">
      <formula>4</formula>
    </cfRule>
    <cfRule type="cellIs" operator="equal" priority="754" dxfId="96">
      <formula>3</formula>
    </cfRule>
    <cfRule type="cellIs" operator="equal" priority="755" stopIfTrue="1" dxfId="97">
      <formula>2</formula>
    </cfRule>
    <cfRule type="cellIs" operator="equal" priority="756" stopIfTrue="1" dxfId="98">
      <formula>1</formula>
    </cfRule>
  </conditionalFormatting>
  <conditionalFormatting sqref="L7">
    <cfRule type="cellIs" operator="equal" priority="448" stopIfTrue="1" dxfId="99">
      <formula>1</formula>
    </cfRule>
    <cfRule type="cellIs" operator="equal" priority="447" stopIfTrue="1" dxfId="100">
      <formula>2</formula>
    </cfRule>
    <cfRule type="cellIs" operator="equal" priority="446" dxfId="101">
      <formula>3</formula>
    </cfRule>
    <cfRule type="cellIs" operator="equal" priority="445" dxfId="102">
      <formula>4</formula>
    </cfRule>
  </conditionalFormatting>
  <conditionalFormatting sqref="L26">
    <cfRule type="cellIs" operator="equal" priority="436" stopIfTrue="1" dxfId="103">
      <formula>1</formula>
    </cfRule>
    <cfRule type="cellIs" operator="equal" priority="434" dxfId="104">
      <formula>3</formula>
    </cfRule>
    <cfRule type="cellIs" operator="equal" priority="433" dxfId="105">
      <formula>4</formula>
    </cfRule>
    <cfRule type="cellIs" operator="equal" priority="435" stopIfTrue="1" dxfId="106">
      <formula>2</formula>
    </cfRule>
  </conditionalFormatting>
  <conditionalFormatting sqref="I9:K16 I31:L31 I32:L32 I33:L33 I34:K34 I18:K23 I25:K30 I24:K24 L19 I7:L8 V7:V23 V25:V31 V34 V32 V33 V24">
    <cfRule type="cellIs" operator="equal" priority="1085" dxfId="107">
      <formula>3</formula>
    </cfRule>
    <cfRule type="cellIs" operator="equal" priority="1087" stopIfTrue="1" dxfId="108">
      <formula>1</formula>
    </cfRule>
    <cfRule type="cellIs" operator="equal" priority="1084" dxfId="109">
      <formula>4</formula>
    </cfRule>
    <cfRule type="cellIs" operator="equal" priority="1086" stopIfTrue="1" dxfId="110">
      <formula>2</formula>
    </cfRule>
  </conditionalFormatting>
  <conditionalFormatting sqref="L14">
    <cfRule type="cellIs" operator="equal" priority="475" stopIfTrue="1" dxfId="111">
      <formula>2</formula>
    </cfRule>
    <cfRule type="cellIs" operator="equal" priority="476" stopIfTrue="1" dxfId="112">
      <formula>1</formula>
    </cfRule>
    <cfRule type="cellIs" operator="equal" priority="474" dxfId="113">
      <formula>3</formula>
    </cfRule>
    <cfRule type="cellIs" operator="equal" priority="473" dxfId="114">
      <formula>4</formula>
    </cfRule>
  </conditionalFormatting>
  <printOptions horizontalCentered="1"/>
  <pageMargins left="0.196850393700787" right="0.196850393700787" top="0.748031496062992" bottom="0.748031496062992" header="0.31496062992126" footer="0.31496062992126"/>
  <pageSetup paperSize="9" scale="23"/>
  <headerFooter>
    <oddFooter>&amp;LBPMU/Standar Mutu Pendidikan&amp;RHalaman &amp;P dari &amp;N</oddFooter>
  </headerFooter>
  <drawing r:id="rId1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bpmu03</dc:creator>
  <cp:lastModifiedBy>ASUS</cp:lastModifiedBy>
  <dcterms:created xsi:type="dcterms:W3CDTF">2018-04-03T00:42:02Z</dcterms:created>
  <dcterms:modified xsi:type="dcterms:W3CDTF">2020-09-08T05:07:42Z</dcterms:modified>
</cp:coreProperties>
</file>